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OCT\"/>
    </mc:Choice>
  </mc:AlternateContent>
  <bookViews>
    <workbookView xWindow="-120" yWindow="-120" windowWidth="20730" windowHeight="11160"/>
  </bookViews>
  <sheets>
    <sheet name="2DA QUINCENA OCTUBRE " sheetId="2" r:id="rId1"/>
  </sheets>
  <definedNames>
    <definedName name="_xlnm.Print_Area" localSheetId="0">'2DA QUINCENA OCTUBRE 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5" i="2" l="1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I268" i="2" l="1"/>
  <c r="M268" i="2"/>
  <c r="H268" i="2"/>
  <c r="E268" i="2"/>
  <c r="F268" i="2"/>
  <c r="G268" i="2"/>
  <c r="L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E269" i="2" l="1"/>
  <c r="J269" i="2"/>
  <c r="K268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<sst xmlns="http://schemas.openxmlformats.org/spreadsheetml/2006/main" count="619" uniqueCount="288">
  <si>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</si>
  <si>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</si>
  <si>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</si>
  <si>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</si>
  <si>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</si>
  <si>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</si>
  <si>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</si>
  <si>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</si>
  <si>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</si>
  <si>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</si>
  <si>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</si>
  <si>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</si>
  <si>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</si>
  <si>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</si>
  <si>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</si>
  <si>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</si>
  <si>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</si>
  <si>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</si>
  <si>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</si>
  <si>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</si>
  <si>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</si>
  <si>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</si>
  <si>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</si>
  <si>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</si>
  <si>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</si>
  <si>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</si>
  <si>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</si>
  <si>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</si>
  <si>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</si>
  <si>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</si>
  <si>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</si>
  <si>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</si>
  <si>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</si>
  <si>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</si>
  <si>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</si>
  <si>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</si>
  <si>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</si>
  <si>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</si>
  <si>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</si>
  <si>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</si>
  <si>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</si>
  <si>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</si>
  <si>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</si>
  <si>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</si>
  <si>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</si>
  <si>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</si>
  <si>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</si>
  <si>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</si>
  <si>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</si>
  <si>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</si>
  <si>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</si>
  <si>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</si>
  <si>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</si>
  <si>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</si>
  <si>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</si>
  <si>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</si>
  <si>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</si>
  <si>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</si>
  <si>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</si>
  <si>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</si>
  <si>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</si>
  <si>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</si>
  <si>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</si>
  <si>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</si>
  <si>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</si>
  <si>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</si>
  <si>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</si>
  <si>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</si>
  <si>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</si>
  <si>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</si>
  <si>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</si>
  <si>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</si>
  <si>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</si>
  <si>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</si>
  <si>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</si>
  <si>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</si>
  <si>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</si>
  <si>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</si>
  <si>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</si>
  <si>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</si>
  <si>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</si>
  <si>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</si>
  <si>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</si>
  <si>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</si>
  <si>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</si>
  <si>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</si>
  <si>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</si>
  <si>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</si>
  <si>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</si>
  <si>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</si>
  <si>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</si>
  <si>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</si>
  <si>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</si>
  <si>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</si>
  <si>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</si>
  <si>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</si>
  <si>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</si>
  <si>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</si>
  <si>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</si>
  <si>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</si>
  <si>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</si>
  <si>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</si>
  <si>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</si>
  <si>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</si>
  <si>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</si>
  <si>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</si>
  <si>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</si>
  <si>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</si>
  <si>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</si>
  <si>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</si>
  <si>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</si>
  <si>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</si>
  <si>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</si>
  <si>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</si>
  <si>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</si>
  <si>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</si>
  <si>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</si>
  <si>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</si>
  <si>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</si>
  <si>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</si>
  <si>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</si>
  <si>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</si>
  <si>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</si>
  <si>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</si>
  <si>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</si>
  <si>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</si>
  <si>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</si>
  <si>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</si>
  <si>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</si>
  <si>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</si>
  <si>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</si>
  <si>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</si>
  <si>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</si>
  <si>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</si>
  <si>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</si>
  <si>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</si>
  <si>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</si>
  <si>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</si>
  <si>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</si>
  <si>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</si>
  <si>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</si>
  <si>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</si>
  <si>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</si>
  <si>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</si>
  <si>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</si>
  <si>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</si>
  <si>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</si>
  <si>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</si>
  <si>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</si>
  <si>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</si>
  <si>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</si>
  <si>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</si>
  <si>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</si>
  <si>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</si>
  <si>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</si>
  <si>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</si>
  <si>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</si>
  <si>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</si>
  <si>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</si>
  <si>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</si>
  <si>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</si>
  <si>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</si>
  <si>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</si>
  <si>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</si>
  <si>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</si>
  <si>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</si>
  <si>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</si>
  <si>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</si>
  <si>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</si>
  <si>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</si>
  <si>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</si>
  <si>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</si>
  <si>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</si>
  <si>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</si>
  <si>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</si>
  <si>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</si>
  <si>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</si>
  <si>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</si>
  <si>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</si>
  <si>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</si>
  <si>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</si>
  <si>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</si>
  <si>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</si>
  <si>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</si>
  <si>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</si>
  <si>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</si>
  <si>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</si>
  <si>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</si>
  <si>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</si>
  <si>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</si>
  <si>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</si>
  <si>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</si>
  <si>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</si>
  <si>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</si>
  <si>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</si>
  <si>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</si>
  <si>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</si>
  <si>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</si>
  <si>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</si>
  <si>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</si>
  <si>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</si>
  <si>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</si>
  <si>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</si>
  <si>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</si>
  <si>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</si>
  <si>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</si>
  <si>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</si>
  <si>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</si>
  <si>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</si>
  <si>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</si>
  <si>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</si>
  <si>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</si>
  <si>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</si>
  <si>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</si>
  <si>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</si>
  <si>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</si>
  <si>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</si>
  <si>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</si>
  <si>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</si>
  <si>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</si>
  <si>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</si>
  <si>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</si>
  <si>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</si>
  <si>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</si>
  <si>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</si>
  <si>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</si>
  <si>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</si>
  <si>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</si>
  <si>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</si>
  <si>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</si>
  <si>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</si>
  <si>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</si>
  <si>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</si>
  <si>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</si>
  <si>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</si>
  <si>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</si>
  <si>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</si>
  <si>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</si>
  <si>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</si>
  <si>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</si>
  <si>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</si>
  <si>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</si>
  <si>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</si>
  <si>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</si>
  <si>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</si>
  <si>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</si>
  <si>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</si>
  <si>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</si>
  <si>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</si>
  <si>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</si>
  <si>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</si>
  <si>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</si>
  <si>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</si>
  <si>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</si>
  <si>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</si>
  <si>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</si>
  <si>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</si>
  <si>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</si>
  <si>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</si>
  <si>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</si>
  <si>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</si>
  <si>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</si>
  <si>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</si>
  <si>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</si>
  <si>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</si>
  <si>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</si>
  <si>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</si>
  <si>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</si>
  <si>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</si>
  <si>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</si>
  <si>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</si>
  <si>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</si>
  <si>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</si>
  <si>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</si>
  <si>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</si>
  <si>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</si>
  <si>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</si>
  <si>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</si>
  <si>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</si>
  <si>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</si>
  <si>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</si>
  <si>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</si>
  <si>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</si>
  <si>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</si>
  <si>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</si>
  <si>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</si>
  <si>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</si>
  <si>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SEGUNDA QUINCENA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</si>
</sst>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4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248</xdr:row>
      <xdr:rowOff>19050</xdr:rowOff>
    </xdr:from>
    <xdr:to>
      <xdr:col>3</xdr:col>
      <xdr:colOff>0</xdr:colOff>
      <xdr:row>251</xdr:row>
      <xdr:rowOff>59754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685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95250</xdr:rowOff>
    </xdr:from>
    <xdr:to>
      <xdr:col>3</xdr:col>
      <xdr:colOff>0</xdr:colOff>
      <xdr:row>229</xdr:row>
      <xdr:rowOff>135954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056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542925</xdr:rowOff>
    </xdr:from>
    <xdr:to>
      <xdr:col>3</xdr:col>
      <xdr:colOff>0</xdr:colOff>
      <xdr:row>207</xdr:row>
      <xdr:rowOff>97854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094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762000</xdr:rowOff>
    </xdr:from>
    <xdr:to>
      <xdr:col>3</xdr:col>
      <xdr:colOff>0</xdr:colOff>
      <xdr:row>188</xdr:row>
      <xdr:rowOff>145479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988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47625</xdr:rowOff>
    </xdr:from>
    <xdr:to>
      <xdr:col>3</xdr:col>
      <xdr:colOff>0</xdr:colOff>
      <xdr:row>167</xdr:row>
      <xdr:rowOff>88329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121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1085850</xdr:rowOff>
    </xdr:from>
    <xdr:to>
      <xdr:col>3</xdr:col>
      <xdr:colOff>0</xdr:colOff>
      <xdr:row>140</xdr:row>
      <xdr:rowOff>145479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0919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57150</xdr:rowOff>
    </xdr:from>
    <xdr:to>
      <xdr:col>3</xdr:col>
      <xdr:colOff>0</xdr:colOff>
      <xdr:row>118</xdr:row>
      <xdr:rowOff>97854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338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19050</xdr:rowOff>
    </xdr:from>
    <xdr:to>
      <xdr:col>3</xdr:col>
      <xdr:colOff>0</xdr:colOff>
      <xdr:row>95</xdr:row>
      <xdr:rowOff>107379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233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3</xdr:col>
      <xdr:colOff>0</xdr:colOff>
      <xdr:row>71</xdr:row>
      <xdr:rowOff>50229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889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1504950</xdr:rowOff>
    </xdr:from>
    <xdr:to>
      <xdr:col>3</xdr:col>
      <xdr:colOff>0</xdr:colOff>
      <xdr:row>44</xdr:row>
      <xdr:rowOff>97854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735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57150</xdr:rowOff>
    </xdr:from>
    <xdr:to>
      <xdr:col>3</xdr:col>
      <xdr:colOff>0</xdr:colOff>
      <xdr:row>22</xdr:row>
      <xdr:rowOff>126429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3</xdr:col>
      <xdr:colOff>0</xdr:colOff>
      <xdr:row>3</xdr:row>
      <xdr:rowOff>50229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5"/>
  <sheetViews>
    <sheetView tabSelected="1" zoomScaleNormal="100" workbookViewId="0">
      <selection activeCell="C3" sqref="C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4" t="s">
        <v>0</v>
      </c>
      <c r="E1" s="144"/>
      <c r="F1" s="144"/>
      <c r="G1" s="144"/>
      <c r="H1" s="144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5" t="s">
        <v>1</v>
      </c>
      <c r="E2" s="145"/>
      <c r="F2" s="145"/>
      <c r="G2" s="145"/>
      <c r="H2" s="145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6" t="s">
        <v>287</v>
      </c>
      <c r="E3" s="146"/>
      <c r="F3" s="146"/>
      <c r="G3" s="146"/>
      <c r="H3" s="146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0" t="s">
        <v>3</v>
      </c>
      <c r="F5" s="190"/>
      <c r="G5" s="191" t="s">
        <v>4</v>
      </c>
      <c r="H5" s="192"/>
      <c r="I5" s="192"/>
      <c r="J5" s="193"/>
      <c r="K5" s="11"/>
      <c r="L5" s="12"/>
    </row>
    <row r="6" spans="1:13" ht="15" customHeight="1" thickBot="1" x14ac:dyDescent="0.25">
      <c r="A6" s="13" t="s">
        <v>5</v>
      </c>
      <c r="B6" s="149" t="s">
        <v>6</v>
      </c>
      <c r="C6" s="151" t="s">
        <v>7</v>
      </c>
      <c r="D6" s="153" t="s">
        <v>8</v>
      </c>
      <c r="E6" s="134" t="s">
        <v>9</v>
      </c>
      <c r="F6" s="136" t="s">
        <v>10</v>
      </c>
      <c r="G6" s="134" t="s">
        <v>11</v>
      </c>
      <c r="H6" s="134" t="s">
        <v>12</v>
      </c>
      <c r="I6" s="134" t="s">
        <v>10</v>
      </c>
      <c r="J6" s="134" t="s">
        <v>13</v>
      </c>
      <c r="K6" s="186" t="s">
        <v>14</v>
      </c>
      <c r="L6" s="188" t="s">
        <v>15</v>
      </c>
    </row>
    <row r="7" spans="1:13" ht="12" customHeight="1" thickBot="1" x14ac:dyDescent="0.25">
      <c r="A7" s="14" t="s">
        <v>16</v>
      </c>
      <c r="B7" s="157"/>
      <c r="C7" s="180"/>
      <c r="D7" s="181"/>
      <c r="E7" s="182"/>
      <c r="F7" s="183"/>
      <c r="G7" s="182"/>
      <c r="H7" s="182"/>
      <c r="I7" s="182"/>
      <c r="J7" s="182"/>
      <c r="K7" s="187"/>
      <c r="L7" s="189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216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20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4" t="s">
        <v>0</v>
      </c>
      <c r="E21" s="144"/>
      <c r="F21" s="144"/>
      <c r="G21" s="144"/>
      <c r="H21" s="144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5" t="s">
        <v>1</v>
      </c>
      <c r="E22" s="145"/>
      <c r="F22" s="145"/>
      <c r="G22" s="145"/>
      <c r="H22" s="145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6" t="s">
        <v>287</v>
      </c>
      <c r="E23" s="146"/>
      <c r="F23" s="146"/>
      <c r="G23" s="146"/>
      <c r="H23" s="146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0" t="s">
        <v>3</v>
      </c>
      <c r="F26" s="190"/>
      <c r="G26" s="191" t="s">
        <v>4</v>
      </c>
      <c r="H26" s="192"/>
      <c r="I26" s="192"/>
      <c r="J26" s="193"/>
      <c r="K26" s="11"/>
      <c r="L26" s="12"/>
    </row>
    <row r="27" spans="1:13" s="52" customFormat="1" ht="15" customHeight="1" thickBot="1" x14ac:dyDescent="0.2">
      <c r="A27" s="13" t="s">
        <v>5</v>
      </c>
      <c r="B27" s="149" t="s">
        <v>6</v>
      </c>
      <c r="C27" s="151" t="s">
        <v>7</v>
      </c>
      <c r="D27" s="153" t="s">
        <v>8</v>
      </c>
      <c r="E27" s="134" t="s">
        <v>9</v>
      </c>
      <c r="F27" s="136" t="s">
        <v>10</v>
      </c>
      <c r="G27" s="134" t="s">
        <v>11</v>
      </c>
      <c r="H27" s="134" t="s">
        <v>12</v>
      </c>
      <c r="I27" s="134" t="s">
        <v>10</v>
      </c>
      <c r="J27" s="134" t="s">
        <v>13</v>
      </c>
      <c r="K27" s="186" t="s">
        <v>14</v>
      </c>
      <c r="L27" s="188" t="s">
        <v>15</v>
      </c>
    </row>
    <row r="28" spans="1:13" ht="12" customHeight="1" thickBot="1" x14ac:dyDescent="0.25">
      <c r="A28" s="14" t="s">
        <v>16</v>
      </c>
      <c r="B28" s="157"/>
      <c r="C28" s="180"/>
      <c r="D28" s="181"/>
      <c r="E28" s="182"/>
      <c r="F28" s="183"/>
      <c r="G28" s="182"/>
      <c r="H28" s="182"/>
      <c r="I28" s="182"/>
      <c r="J28" s="182"/>
      <c r="K28" s="187"/>
      <c r="L28" s="189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69" t="s">
        <v>0</v>
      </c>
      <c r="E43" s="170"/>
      <c r="F43" s="170"/>
      <c r="G43" s="170"/>
      <c r="H43" s="171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2" t="s">
        <v>1</v>
      </c>
      <c r="E44" s="173"/>
      <c r="F44" s="173"/>
      <c r="G44" s="173"/>
      <c r="H44" s="174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5" t="s">
        <v>287</v>
      </c>
      <c r="E45" s="176"/>
      <c r="F45" s="176"/>
      <c r="G45" s="176"/>
      <c r="H45" s="177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78" t="s">
        <v>3</v>
      </c>
      <c r="F47" s="179"/>
      <c r="G47" s="179" t="s">
        <v>4</v>
      </c>
      <c r="H47" s="179"/>
      <c r="I47" s="179"/>
      <c r="J47" s="179"/>
      <c r="K47" s="74"/>
      <c r="L47" s="75"/>
    </row>
    <row r="48" spans="1:13" ht="15" customHeight="1" x14ac:dyDescent="0.2">
      <c r="A48" s="76" t="s">
        <v>5</v>
      </c>
      <c r="B48" s="163" t="s">
        <v>6</v>
      </c>
      <c r="C48" s="184" t="s">
        <v>7</v>
      </c>
      <c r="D48" s="184" t="s">
        <v>8</v>
      </c>
      <c r="E48" s="163" t="s">
        <v>9</v>
      </c>
      <c r="F48" s="163" t="s">
        <v>10</v>
      </c>
      <c r="G48" s="163" t="s">
        <v>11</v>
      </c>
      <c r="H48" s="163" t="s">
        <v>12</v>
      </c>
      <c r="I48" s="163" t="s">
        <v>10</v>
      </c>
      <c r="J48" s="163" t="s">
        <v>13</v>
      </c>
      <c r="K48" s="165" t="s">
        <v>14</v>
      </c>
      <c r="L48" s="167" t="s">
        <v>15</v>
      </c>
    </row>
    <row r="49" spans="1:13" ht="13.5" thickBot="1" x14ac:dyDescent="0.25">
      <c r="A49" s="77" t="s">
        <v>16</v>
      </c>
      <c r="B49" s="164"/>
      <c r="C49" s="185"/>
      <c r="D49" s="185"/>
      <c r="E49" s="164"/>
      <c r="F49" s="164"/>
      <c r="G49" s="164"/>
      <c r="H49" s="164"/>
      <c r="I49" s="164"/>
      <c r="J49" s="164"/>
      <c r="K49" s="166"/>
      <c r="L49" s="168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4" t="s">
        <v>0</v>
      </c>
      <c r="E69" s="144"/>
      <c r="F69" s="144"/>
      <c r="G69" s="144"/>
      <c r="H69" s="144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5" t="s">
        <v>1</v>
      </c>
      <c r="E70" s="145"/>
      <c r="F70" s="145"/>
      <c r="G70" s="145"/>
      <c r="H70" s="145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6" t="s">
        <v>287</v>
      </c>
      <c r="E71" s="146"/>
      <c r="F71" s="146"/>
      <c r="G71" s="146"/>
      <c r="H71" s="146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47" t="s">
        <v>3</v>
      </c>
      <c r="F74" s="147"/>
      <c r="G74" s="148" t="s">
        <v>4</v>
      </c>
      <c r="H74" s="148"/>
      <c r="I74" s="148"/>
      <c r="J74" s="148"/>
      <c r="K74" s="11"/>
      <c r="L74" s="12"/>
    </row>
    <row r="75" spans="1:13" ht="13.5" thickBot="1" x14ac:dyDescent="0.25">
      <c r="A75" s="13" t="s">
        <v>5</v>
      </c>
      <c r="B75" s="149" t="s">
        <v>6</v>
      </c>
      <c r="C75" s="151" t="s">
        <v>7</v>
      </c>
      <c r="D75" s="153" t="s">
        <v>8</v>
      </c>
      <c r="E75" s="134" t="s">
        <v>9</v>
      </c>
      <c r="F75" s="136" t="s">
        <v>10</v>
      </c>
      <c r="G75" s="134" t="s">
        <v>11</v>
      </c>
      <c r="H75" s="136" t="s">
        <v>12</v>
      </c>
      <c r="I75" s="134" t="s">
        <v>10</v>
      </c>
      <c r="J75" s="138" t="s">
        <v>13</v>
      </c>
      <c r="K75" s="140" t="s">
        <v>14</v>
      </c>
      <c r="L75" s="142" t="s">
        <v>15</v>
      </c>
    </row>
    <row r="76" spans="1:13" ht="13.5" thickBot="1" x14ac:dyDescent="0.25">
      <c r="A76" s="95" t="s">
        <v>16</v>
      </c>
      <c r="B76" s="157"/>
      <c r="C76" s="158"/>
      <c r="D76" s="159"/>
      <c r="E76" s="160"/>
      <c r="F76" s="161"/>
      <c r="G76" s="160"/>
      <c r="H76" s="161"/>
      <c r="I76" s="160"/>
      <c r="J76" s="162"/>
      <c r="K76" s="155"/>
      <c r="L76" s="156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3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267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265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4" t="s">
        <v>0</v>
      </c>
      <c r="E94" s="144"/>
      <c r="F94" s="144"/>
      <c r="G94" s="144"/>
      <c r="H94" s="144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5" t="s">
        <v>1</v>
      </c>
      <c r="E95" s="145"/>
      <c r="F95" s="145"/>
      <c r="G95" s="145"/>
      <c r="H95" s="145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6" t="s">
        <v>287</v>
      </c>
      <c r="E96" s="146"/>
      <c r="F96" s="146"/>
      <c r="G96" s="146"/>
      <c r="H96" s="146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47" t="s">
        <v>3</v>
      </c>
      <c r="F99" s="147"/>
      <c r="G99" s="148" t="s">
        <v>4</v>
      </c>
      <c r="H99" s="148"/>
      <c r="I99" s="148"/>
      <c r="J99" s="148"/>
      <c r="K99" s="11"/>
      <c r="L99" s="12"/>
      <c r="M99" s="105"/>
    </row>
    <row r="100" spans="1:13" ht="13.5" thickBot="1" x14ac:dyDescent="0.25">
      <c r="A100" s="13" t="s">
        <v>5</v>
      </c>
      <c r="B100" s="149" t="s">
        <v>6</v>
      </c>
      <c r="C100" s="151" t="s">
        <v>7</v>
      </c>
      <c r="D100" s="153" t="s">
        <v>8</v>
      </c>
      <c r="E100" s="134" t="s">
        <v>9</v>
      </c>
      <c r="F100" s="136" t="s">
        <v>10</v>
      </c>
      <c r="G100" s="134" t="s">
        <v>11</v>
      </c>
      <c r="H100" s="136" t="s">
        <v>12</v>
      </c>
      <c r="I100" s="134" t="s">
        <v>10</v>
      </c>
      <c r="J100" s="138" t="s">
        <v>13</v>
      </c>
      <c r="K100" s="140" t="s">
        <v>14</v>
      </c>
      <c r="L100" s="142" t="s">
        <v>15</v>
      </c>
      <c r="M100" s="105"/>
    </row>
    <row r="101" spans="1:13" ht="13.5" thickBot="1" x14ac:dyDescent="0.25">
      <c r="A101" s="95" t="s">
        <v>16</v>
      </c>
      <c r="B101" s="157"/>
      <c r="C101" s="158"/>
      <c r="D101" s="159"/>
      <c r="E101" s="160"/>
      <c r="F101" s="161"/>
      <c r="G101" s="160"/>
      <c r="H101" s="161"/>
      <c r="I101" s="160"/>
      <c r="J101" s="162"/>
      <c r="K101" s="155"/>
      <c r="L101" s="156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3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44" t="s">
        <v>0</v>
      </c>
      <c r="E116" s="144"/>
      <c r="F116" s="144"/>
      <c r="G116" s="144"/>
      <c r="H116" s="144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5" t="s">
        <v>1</v>
      </c>
      <c r="E117" s="145"/>
      <c r="F117" s="145"/>
      <c r="G117" s="145"/>
      <c r="H117" s="145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6" t="s">
        <v>287</v>
      </c>
      <c r="E118" s="146"/>
      <c r="F118" s="146"/>
      <c r="G118" s="146"/>
      <c r="H118" s="146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47" t="s">
        <v>3</v>
      </c>
      <c r="F121" s="147"/>
      <c r="G121" s="148" t="s">
        <v>4</v>
      </c>
      <c r="H121" s="148"/>
      <c r="I121" s="148"/>
      <c r="J121" s="148"/>
      <c r="K121" s="11"/>
      <c r="L121" s="12"/>
      <c r="M121" s="108"/>
    </row>
    <row r="122" spans="1:13" ht="13.5" thickBot="1" x14ac:dyDescent="0.25">
      <c r="A122" s="13" t="s">
        <v>5</v>
      </c>
      <c r="B122" s="149" t="s">
        <v>6</v>
      </c>
      <c r="C122" s="151" t="s">
        <v>7</v>
      </c>
      <c r="D122" s="153" t="s">
        <v>8</v>
      </c>
      <c r="E122" s="134" t="s">
        <v>9</v>
      </c>
      <c r="F122" s="136" t="s">
        <v>10</v>
      </c>
      <c r="G122" s="134" t="s">
        <v>11</v>
      </c>
      <c r="H122" s="136" t="s">
        <v>12</v>
      </c>
      <c r="I122" s="134" t="s">
        <v>10</v>
      </c>
      <c r="J122" s="138" t="s">
        <v>13</v>
      </c>
      <c r="K122" s="140" t="s">
        <v>14</v>
      </c>
      <c r="L122" s="142" t="s">
        <v>15</v>
      </c>
      <c r="M122" s="108"/>
    </row>
    <row r="123" spans="1:13" x14ac:dyDescent="0.2">
      <c r="A123" s="109" t="s">
        <v>16</v>
      </c>
      <c r="B123" s="150"/>
      <c r="C123" s="152"/>
      <c r="D123" s="154"/>
      <c r="E123" s="135"/>
      <c r="F123" s="137"/>
      <c r="G123" s="135"/>
      <c r="H123" s="137"/>
      <c r="I123" s="135"/>
      <c r="J123" s="139"/>
      <c r="K123" s="141"/>
      <c r="L123" s="143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/>
      <c r="I128" s="111"/>
      <c r="J128" s="29"/>
      <c r="K128" s="46">
        <f t="shared" si="10"/>
        <v>1986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9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44" t="s">
        <v>0</v>
      </c>
      <c r="E139" s="144"/>
      <c r="F139" s="144"/>
      <c r="G139" s="144"/>
      <c r="H139" s="144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5" t="s">
        <v>1</v>
      </c>
      <c r="E140" s="145"/>
      <c r="F140" s="145"/>
      <c r="G140" s="145"/>
      <c r="H140" s="145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6" t="s">
        <v>287</v>
      </c>
      <c r="E141" s="146"/>
      <c r="F141" s="146"/>
      <c r="G141" s="146"/>
      <c r="H141" s="146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47" t="s">
        <v>3</v>
      </c>
      <c r="F144" s="147"/>
      <c r="G144" s="148" t="s">
        <v>4</v>
      </c>
      <c r="H144" s="148"/>
      <c r="I144" s="148"/>
      <c r="J144" s="148"/>
      <c r="K144" s="11"/>
      <c r="L144" s="12"/>
      <c r="M144" s="108"/>
    </row>
    <row r="145" spans="1:13" ht="13.5" thickBot="1" x14ac:dyDescent="0.25">
      <c r="A145" s="13" t="s">
        <v>5</v>
      </c>
      <c r="B145" s="149" t="s">
        <v>6</v>
      </c>
      <c r="C145" s="151" t="s">
        <v>7</v>
      </c>
      <c r="D145" s="153" t="s">
        <v>8</v>
      </c>
      <c r="E145" s="134" t="s">
        <v>9</v>
      </c>
      <c r="F145" s="136" t="s">
        <v>10</v>
      </c>
      <c r="G145" s="134" t="s">
        <v>11</v>
      </c>
      <c r="H145" s="136" t="s">
        <v>12</v>
      </c>
      <c r="I145" s="134" t="s">
        <v>10</v>
      </c>
      <c r="J145" s="138" t="s">
        <v>13</v>
      </c>
      <c r="K145" s="140" t="s">
        <v>14</v>
      </c>
      <c r="L145" s="142" t="s">
        <v>15</v>
      </c>
      <c r="M145" s="108"/>
    </row>
    <row r="146" spans="1:13" x14ac:dyDescent="0.2">
      <c r="A146" s="109" t="s">
        <v>16</v>
      </c>
      <c r="B146" s="150"/>
      <c r="C146" s="152"/>
      <c r="D146" s="154"/>
      <c r="E146" s="135"/>
      <c r="F146" s="137"/>
      <c r="G146" s="135"/>
      <c r="H146" s="137"/>
      <c r="I146" s="135"/>
      <c r="J146" s="139"/>
      <c r="K146" s="141"/>
      <c r="L146" s="143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44" t="s">
        <v>0</v>
      </c>
      <c r="E165" s="144"/>
      <c r="F165" s="144"/>
      <c r="G165" s="144"/>
      <c r="H165" s="144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5" t="s">
        <v>1</v>
      </c>
      <c r="E166" s="145"/>
      <c r="F166" s="145"/>
      <c r="G166" s="145"/>
      <c r="H166" s="145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6" t="s">
        <v>287</v>
      </c>
      <c r="E167" s="146"/>
      <c r="F167" s="146"/>
      <c r="G167" s="146"/>
      <c r="H167" s="146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47" t="s">
        <v>3</v>
      </c>
      <c r="F170" s="147"/>
      <c r="G170" s="148" t="s">
        <v>4</v>
      </c>
      <c r="H170" s="148"/>
      <c r="I170" s="148"/>
      <c r="J170" s="148"/>
      <c r="K170" s="11"/>
      <c r="L170" s="12"/>
      <c r="M170" s="108"/>
    </row>
    <row r="171" spans="1:13" ht="13.5" customHeight="1" thickBot="1" x14ac:dyDescent="0.25">
      <c r="A171" s="13" t="s">
        <v>5</v>
      </c>
      <c r="B171" s="149" t="s">
        <v>6</v>
      </c>
      <c r="C171" s="151" t="s">
        <v>7</v>
      </c>
      <c r="D171" s="153" t="s">
        <v>8</v>
      </c>
      <c r="E171" s="134" t="s">
        <v>9</v>
      </c>
      <c r="F171" s="136" t="s">
        <v>10</v>
      </c>
      <c r="G171" s="134" t="s">
        <v>11</v>
      </c>
      <c r="H171" s="136" t="s">
        <v>12</v>
      </c>
      <c r="I171" s="134" t="s">
        <v>10</v>
      </c>
      <c r="J171" s="138" t="s">
        <v>13</v>
      </c>
      <c r="K171" s="140" t="s">
        <v>14</v>
      </c>
      <c r="L171" s="142" t="s">
        <v>15</v>
      </c>
      <c r="M171" s="108"/>
    </row>
    <row r="172" spans="1:13" x14ac:dyDescent="0.2">
      <c r="A172" s="109" t="s">
        <v>16</v>
      </c>
      <c r="B172" s="150"/>
      <c r="C172" s="152"/>
      <c r="D172" s="154"/>
      <c r="E172" s="135"/>
      <c r="F172" s="137"/>
      <c r="G172" s="135"/>
      <c r="H172" s="137"/>
      <c r="I172" s="135"/>
      <c r="J172" s="139"/>
      <c r="K172" s="141"/>
      <c r="L172" s="143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218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8">
        <f t="shared" si="15"/>
        <v>0</v>
      </c>
      <c r="K184" s="88">
        <f t="shared" si="15"/>
        <v>68183</v>
      </c>
      <c r="L184" s="122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23"/>
      <c r="E185" s="124"/>
      <c r="F185" s="125"/>
      <c r="G185" s="125"/>
      <c r="H185" s="126"/>
      <c r="I185" s="125"/>
      <c r="J185" s="125"/>
      <c r="K185" s="126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23"/>
      <c r="E186" s="124"/>
      <c r="F186" s="125"/>
      <c r="G186" s="125"/>
      <c r="H186" s="126"/>
      <c r="I186" s="125"/>
      <c r="J186" s="125"/>
      <c r="K186" s="126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44" t="s">
        <v>0</v>
      </c>
      <c r="E187" s="144"/>
      <c r="F187" s="144"/>
      <c r="G187" s="144"/>
      <c r="H187" s="144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5" t="s">
        <v>1</v>
      </c>
      <c r="E188" s="145"/>
      <c r="F188" s="145"/>
      <c r="G188" s="145"/>
      <c r="H188" s="145"/>
      <c r="I188" s="1"/>
      <c r="J188" s="1"/>
      <c r="K188" s="2"/>
      <c r="L188" s="3" t="s">
        <v>217</v>
      </c>
      <c r="M188" s="108"/>
    </row>
    <row r="189" spans="1:15" x14ac:dyDescent="0.2">
      <c r="A189" s="1"/>
      <c r="B189" s="1"/>
      <c r="C189" s="1"/>
      <c r="D189" s="146" t="s">
        <v>287</v>
      </c>
      <c r="E189" s="146"/>
      <c r="F189" s="146"/>
      <c r="G189" s="146"/>
      <c r="H189" s="146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7"/>
      <c r="D190" s="71"/>
      <c r="E190" s="71"/>
      <c r="F190" s="71"/>
      <c r="G190" s="71"/>
      <c r="H190" s="71"/>
      <c r="I190" s="127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47" t="s">
        <v>3</v>
      </c>
      <c r="F191" s="147"/>
      <c r="G191" s="148" t="s">
        <v>4</v>
      </c>
      <c r="H191" s="148"/>
      <c r="I191" s="148"/>
      <c r="J191" s="148"/>
      <c r="K191" s="11"/>
      <c r="L191" s="12"/>
      <c r="M191" s="108"/>
    </row>
    <row r="192" spans="1:15" ht="13.5" customHeight="1" thickBot="1" x14ac:dyDescent="0.25">
      <c r="A192" s="13" t="s">
        <v>5</v>
      </c>
      <c r="B192" s="149" t="s">
        <v>6</v>
      </c>
      <c r="C192" s="151" t="s">
        <v>7</v>
      </c>
      <c r="D192" s="153" t="s">
        <v>8</v>
      </c>
      <c r="E192" s="134" t="s">
        <v>9</v>
      </c>
      <c r="F192" s="136" t="s">
        <v>10</v>
      </c>
      <c r="G192" s="134" t="s">
        <v>11</v>
      </c>
      <c r="H192" s="136" t="s">
        <v>12</v>
      </c>
      <c r="I192" s="134" t="s">
        <v>10</v>
      </c>
      <c r="J192" s="138" t="s">
        <v>13</v>
      </c>
      <c r="K192" s="140" t="s">
        <v>14</v>
      </c>
      <c r="L192" s="142" t="s">
        <v>15</v>
      </c>
      <c r="M192" s="108"/>
    </row>
    <row r="193" spans="1:13" x14ac:dyDescent="0.2">
      <c r="A193" s="109" t="s">
        <v>16</v>
      </c>
      <c r="B193" s="150"/>
      <c r="C193" s="152"/>
      <c r="D193" s="154"/>
      <c r="E193" s="135"/>
      <c r="F193" s="137"/>
      <c r="G193" s="135"/>
      <c r="H193" s="137"/>
      <c r="I193" s="135"/>
      <c r="J193" s="139"/>
      <c r="K193" s="141"/>
      <c r="L193" s="143"/>
      <c r="M193" s="108"/>
    </row>
    <row r="194" spans="1:13" ht="39.75" customHeight="1" x14ac:dyDescent="0.2">
      <c r="A194" s="110">
        <v>102</v>
      </c>
      <c r="B194" s="110" t="s">
        <v>213</v>
      </c>
      <c r="C194" s="110" t="s">
        <v>215</v>
      </c>
      <c r="D194" s="26" t="s">
        <v>49</v>
      </c>
      <c r="E194" s="28">
        <v>2241</v>
      </c>
      <c r="F194" s="29"/>
      <c r="G194" s="29"/>
      <c r="H194" s="121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214</v>
      </c>
      <c r="C195" s="110" t="s">
        <v>221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219</v>
      </c>
      <c r="C196" s="110" t="s">
        <v>220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222</v>
      </c>
      <c r="C197" s="110" t="s">
        <v>223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224</v>
      </c>
      <c r="C198" s="110" t="s">
        <v>228</v>
      </c>
      <c r="D198" s="26" t="s">
        <v>258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225</v>
      </c>
      <c r="C199" s="110" t="s">
        <v>229</v>
      </c>
      <c r="D199" s="26" t="s">
        <v>258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226</v>
      </c>
      <c r="C200" s="110" t="s">
        <v>230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227</v>
      </c>
      <c r="C201" s="110" t="s">
        <v>231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232</v>
      </c>
      <c r="C202" s="130" t="s">
        <v>233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8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44" t="s">
        <v>0</v>
      </c>
      <c r="E206" s="144"/>
      <c r="F206" s="144"/>
      <c r="G206" s="144"/>
      <c r="H206" s="144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5" t="s">
        <v>1</v>
      </c>
      <c r="E207" s="145"/>
      <c r="F207" s="145"/>
      <c r="G207" s="145"/>
      <c r="H207" s="145"/>
      <c r="I207" s="1"/>
      <c r="J207" s="1"/>
      <c r="K207" s="2"/>
      <c r="L207" s="3" t="s">
        <v>234</v>
      </c>
      <c r="M207" s="108"/>
    </row>
    <row r="208" spans="1:13" x14ac:dyDescent="0.2">
      <c r="A208" s="1"/>
      <c r="B208" s="1"/>
      <c r="C208" s="1"/>
      <c r="D208" s="146" t="s">
        <v>287</v>
      </c>
      <c r="E208" s="146"/>
      <c r="F208" s="146"/>
      <c r="G208" s="146"/>
      <c r="H208" s="146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7"/>
      <c r="D209" s="71"/>
      <c r="E209" s="71"/>
      <c r="F209" s="71"/>
      <c r="G209" s="71"/>
      <c r="H209" s="71"/>
      <c r="I209" s="127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47" t="s">
        <v>3</v>
      </c>
      <c r="F210" s="147"/>
      <c r="G210" s="148" t="s">
        <v>4</v>
      </c>
      <c r="H210" s="148"/>
      <c r="I210" s="148"/>
      <c r="J210" s="148"/>
      <c r="K210" s="11"/>
      <c r="L210" s="12"/>
      <c r="M210" s="108"/>
    </row>
    <row r="211" spans="1:13" ht="13.5" customHeight="1" thickBot="1" x14ac:dyDescent="0.25">
      <c r="A211" s="13" t="s">
        <v>5</v>
      </c>
      <c r="B211" s="149" t="s">
        <v>6</v>
      </c>
      <c r="C211" s="151" t="s">
        <v>7</v>
      </c>
      <c r="D211" s="153" t="s">
        <v>8</v>
      </c>
      <c r="E211" s="134" t="s">
        <v>9</v>
      </c>
      <c r="F211" s="136" t="s">
        <v>10</v>
      </c>
      <c r="G211" s="134" t="s">
        <v>11</v>
      </c>
      <c r="H211" s="136" t="s">
        <v>12</v>
      </c>
      <c r="I211" s="134" t="s">
        <v>10</v>
      </c>
      <c r="J211" s="138" t="s">
        <v>13</v>
      </c>
      <c r="K211" s="140" t="s">
        <v>14</v>
      </c>
      <c r="L211" s="142" t="s">
        <v>15</v>
      </c>
      <c r="M211" s="108"/>
    </row>
    <row r="212" spans="1:13" x14ac:dyDescent="0.2">
      <c r="A212" s="109" t="s">
        <v>16</v>
      </c>
      <c r="B212" s="150"/>
      <c r="C212" s="152"/>
      <c r="D212" s="154"/>
      <c r="E212" s="135"/>
      <c r="F212" s="137"/>
      <c r="G212" s="135"/>
      <c r="H212" s="137"/>
      <c r="I212" s="135"/>
      <c r="J212" s="139"/>
      <c r="K212" s="141"/>
      <c r="L212" s="143"/>
      <c r="M212" s="108"/>
    </row>
    <row r="213" spans="1:13" ht="39.75" customHeight="1" x14ac:dyDescent="0.2">
      <c r="A213" s="110">
        <v>102</v>
      </c>
      <c r="B213" s="110" t="s">
        <v>235</v>
      </c>
      <c r="C213" s="110" t="s">
        <v>236</v>
      </c>
      <c r="D213" s="26" t="s">
        <v>49</v>
      </c>
      <c r="E213" s="28">
        <v>2902</v>
      </c>
      <c r="F213" s="29"/>
      <c r="G213" s="29"/>
      <c r="H213" s="121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237</v>
      </c>
      <c r="C214" s="110" t="s">
        <v>239</v>
      </c>
      <c r="D214" s="26" t="s">
        <v>259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240</v>
      </c>
      <c r="C215" s="110" t="s">
        <v>238</v>
      </c>
      <c r="D215" s="26" t="s">
        <v>259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241</v>
      </c>
      <c r="C216" s="110" t="s">
        <v>242</v>
      </c>
      <c r="D216" s="26" t="s">
        <v>259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243</v>
      </c>
      <c r="C217" s="110" t="s">
        <v>244</v>
      </c>
      <c r="D217" s="26" t="s">
        <v>259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245</v>
      </c>
      <c r="C218" s="110" t="s">
        <v>246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32">
        <v>102</v>
      </c>
      <c r="B219" s="132" t="s">
        <v>248</v>
      </c>
      <c r="C219" s="131" t="s">
        <v>249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250</v>
      </c>
      <c r="C220" s="110" t="s">
        <v>251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252</v>
      </c>
      <c r="C221" s="130" t="s">
        <v>253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28">
        <f t="shared" si="18"/>
        <v>0</v>
      </c>
      <c r="K222" s="88">
        <f>SUM(K213:K221)</f>
        <v>41042</v>
      </c>
      <c r="L222" s="87"/>
      <c r="M222" s="112">
        <f>SUM(M213:M221)</f>
        <v>9</v>
      </c>
    </row>
    <row r="223" spans="1:13" ht="42.75" customHeight="1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44" t="s">
        <v>0</v>
      </c>
      <c r="E228" s="144"/>
      <c r="F228" s="144"/>
      <c r="G228" s="144"/>
      <c r="H228" s="144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5" t="s">
        <v>1</v>
      </c>
      <c r="E229" s="145"/>
      <c r="F229" s="145"/>
      <c r="G229" s="145"/>
      <c r="H229" s="145"/>
      <c r="I229" s="1"/>
      <c r="J229" s="1"/>
      <c r="K229" s="2"/>
      <c r="L229" s="3" t="s">
        <v>247</v>
      </c>
      <c r="M229" s="108"/>
    </row>
    <row r="230" spans="1:13" x14ac:dyDescent="0.2">
      <c r="A230" s="1"/>
      <c r="B230" s="1"/>
      <c r="C230" s="1"/>
      <c r="D230" s="146" t="s">
        <v>287</v>
      </c>
      <c r="E230" s="146"/>
      <c r="F230" s="146"/>
      <c r="G230" s="146"/>
      <c r="H230" s="146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7"/>
      <c r="D231" s="71"/>
      <c r="E231" s="71"/>
      <c r="F231" s="71"/>
      <c r="G231" s="71"/>
      <c r="H231" s="71"/>
      <c r="I231" s="127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47" t="s">
        <v>3</v>
      </c>
      <c r="F232" s="147"/>
      <c r="G232" s="148" t="s">
        <v>4</v>
      </c>
      <c r="H232" s="148"/>
      <c r="I232" s="148"/>
      <c r="J232" s="148"/>
      <c r="K232" s="11"/>
      <c r="L232" s="12"/>
      <c r="M232" s="108"/>
    </row>
    <row r="233" spans="1:13" ht="13.5" thickBot="1" x14ac:dyDescent="0.25">
      <c r="A233" s="13" t="s">
        <v>5</v>
      </c>
      <c r="B233" s="149" t="s">
        <v>6</v>
      </c>
      <c r="C233" s="151" t="s">
        <v>7</v>
      </c>
      <c r="D233" s="153" t="s">
        <v>8</v>
      </c>
      <c r="E233" s="134" t="s">
        <v>9</v>
      </c>
      <c r="F233" s="136" t="s">
        <v>10</v>
      </c>
      <c r="G233" s="134" t="s">
        <v>11</v>
      </c>
      <c r="H233" s="136" t="s">
        <v>12</v>
      </c>
      <c r="I233" s="134" t="s">
        <v>10</v>
      </c>
      <c r="J233" s="138" t="s">
        <v>13</v>
      </c>
      <c r="K233" s="140" t="s">
        <v>14</v>
      </c>
      <c r="L233" s="142" t="s">
        <v>15</v>
      </c>
      <c r="M233" s="108"/>
    </row>
    <row r="234" spans="1:13" x14ac:dyDescent="0.2">
      <c r="A234" s="109" t="s">
        <v>16</v>
      </c>
      <c r="B234" s="150"/>
      <c r="C234" s="152"/>
      <c r="D234" s="154"/>
      <c r="E234" s="135"/>
      <c r="F234" s="137"/>
      <c r="G234" s="135"/>
      <c r="H234" s="137"/>
      <c r="I234" s="135"/>
      <c r="J234" s="139"/>
      <c r="K234" s="141"/>
      <c r="L234" s="143"/>
      <c r="M234" s="108"/>
    </row>
    <row r="235" spans="1:13" ht="39.950000000000003" customHeight="1" x14ac:dyDescent="0.2">
      <c r="A235" s="110">
        <v>102</v>
      </c>
      <c r="B235" s="110" t="s">
        <v>254</v>
      </c>
      <c r="C235" s="110" t="s">
        <v>255</v>
      </c>
      <c r="D235" s="26" t="s">
        <v>56</v>
      </c>
      <c r="E235" s="28">
        <v>3704</v>
      </c>
      <c r="F235" s="29"/>
      <c r="G235" s="29"/>
      <c r="H235" s="121"/>
      <c r="I235" s="29"/>
      <c r="J235" s="29"/>
      <c r="K235" s="46">
        <f t="shared" ref="K235:K243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256</v>
      </c>
      <c r="C236" s="110" t="s">
        <v>257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260</v>
      </c>
      <c r="C237" s="110" t="s">
        <v>261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262</v>
      </c>
      <c r="C238" s="110" t="s">
        <v>263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264</v>
      </c>
      <c r="C239" s="110" t="s">
        <v>266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268</v>
      </c>
      <c r="C240" s="110" t="s">
        <v>273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32">
        <v>102</v>
      </c>
      <c r="B241" s="132" t="s">
        <v>269</v>
      </c>
      <c r="C241" s="131" t="s">
        <v>270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271</v>
      </c>
      <c r="C242" s="110" t="s">
        <v>272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>
        <v>102</v>
      </c>
      <c r="B243" s="110" t="s">
        <v>275</v>
      </c>
      <c r="C243" s="130" t="s">
        <v>276</v>
      </c>
      <c r="D243" s="26" t="s">
        <v>49</v>
      </c>
      <c r="E243" s="28">
        <v>3187</v>
      </c>
      <c r="F243" s="31">
        <v>1420</v>
      </c>
      <c r="G243" s="29"/>
      <c r="H243" s="46"/>
      <c r="I243" s="29"/>
      <c r="J243" s="29"/>
      <c r="K243" s="46">
        <f t="shared" si="19"/>
        <v>4607</v>
      </c>
      <c r="L243" s="85"/>
      <c r="M243" s="114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1420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28">
        <f t="shared" si="21"/>
        <v>0</v>
      </c>
      <c r="K244" s="88">
        <f>SUM(K235:K243)</f>
        <v>36319</v>
      </c>
      <c r="L244" s="87"/>
      <c r="M244" s="112">
        <f>SUM(M235:M243)</f>
        <v>9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ht="44.25" customHeight="1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ht="43.5" customHeight="1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ht="55.5" customHeight="1" x14ac:dyDescent="0.2">
      <c r="D248" s="63"/>
      <c r="E248" s="112"/>
      <c r="F248" s="112"/>
      <c r="G248" s="112"/>
      <c r="H248" s="112"/>
      <c r="I248" s="112"/>
      <c r="J248" s="112"/>
      <c r="K248" s="112"/>
      <c r="M248" s="108"/>
    </row>
    <row r="249" spans="1:13" ht="13.5" thickBot="1" x14ac:dyDescent="0.25">
      <c r="A249" s="1"/>
      <c r="B249" s="1"/>
      <c r="C249" s="1"/>
      <c r="D249" s="144" t="s">
        <v>0</v>
      </c>
      <c r="E249" s="144"/>
      <c r="F249" s="144"/>
      <c r="G249" s="144"/>
      <c r="H249" s="144"/>
      <c r="I249" s="1"/>
      <c r="J249" s="1"/>
      <c r="K249" s="2"/>
      <c r="L249" s="1"/>
      <c r="M249" s="108"/>
    </row>
    <row r="250" spans="1:13" ht="13.5" thickBot="1" x14ac:dyDescent="0.25">
      <c r="A250" s="1"/>
      <c r="B250" s="1"/>
      <c r="C250" s="1"/>
      <c r="D250" s="145" t="s">
        <v>1</v>
      </c>
      <c r="E250" s="145"/>
      <c r="F250" s="145"/>
      <c r="G250" s="145"/>
      <c r="H250" s="145"/>
      <c r="I250" s="1"/>
      <c r="J250" s="1"/>
      <c r="K250" s="2"/>
      <c r="L250" s="3" t="s">
        <v>274</v>
      </c>
      <c r="M250" s="108"/>
    </row>
    <row r="251" spans="1:13" x14ac:dyDescent="0.2">
      <c r="A251" s="1"/>
      <c r="B251" s="1"/>
      <c r="C251" s="1"/>
      <c r="D251" s="146" t="s">
        <v>287</v>
      </c>
      <c r="E251" s="146"/>
      <c r="F251" s="146"/>
      <c r="G251" s="146"/>
      <c r="H251" s="146"/>
      <c r="I251" s="1"/>
      <c r="J251" s="1"/>
      <c r="K251" s="2"/>
      <c r="L251" s="1"/>
      <c r="M251" s="108"/>
    </row>
    <row r="252" spans="1:13" ht="13.5" thickBot="1" x14ac:dyDescent="0.25">
      <c r="A252" s="1"/>
      <c r="B252" s="1"/>
      <c r="C252" s="127"/>
      <c r="D252" s="71"/>
      <c r="E252" s="71"/>
      <c r="F252" s="71"/>
      <c r="G252" s="71"/>
      <c r="H252" s="71"/>
      <c r="I252" s="127"/>
      <c r="J252" s="1"/>
      <c r="K252" s="2"/>
      <c r="L252" s="1"/>
      <c r="M252" s="108"/>
    </row>
    <row r="253" spans="1:13" ht="13.5" thickBot="1" x14ac:dyDescent="0.25">
      <c r="A253" s="4"/>
      <c r="B253" s="4"/>
      <c r="C253" s="5"/>
      <c r="D253" s="6"/>
      <c r="E253" s="147" t="s">
        <v>3</v>
      </c>
      <c r="F253" s="147"/>
      <c r="G253" s="148" t="s">
        <v>4</v>
      </c>
      <c r="H253" s="148"/>
      <c r="I253" s="148"/>
      <c r="J253" s="148"/>
      <c r="K253" s="11"/>
      <c r="L253" s="12"/>
      <c r="M253" s="108"/>
    </row>
    <row r="254" spans="1:13" ht="13.5" customHeight="1" thickBot="1" x14ac:dyDescent="0.25">
      <c r="A254" s="13" t="s">
        <v>5</v>
      </c>
      <c r="B254" s="149" t="s">
        <v>6</v>
      </c>
      <c r="C254" s="151" t="s">
        <v>7</v>
      </c>
      <c r="D254" s="153" t="s">
        <v>8</v>
      </c>
      <c r="E254" s="134" t="s">
        <v>9</v>
      </c>
      <c r="F254" s="136" t="s">
        <v>10</v>
      </c>
      <c r="G254" s="134" t="s">
        <v>11</v>
      </c>
      <c r="H254" s="136" t="s">
        <v>12</v>
      </c>
      <c r="I254" s="134" t="s">
        <v>10</v>
      </c>
      <c r="J254" s="138" t="s">
        <v>13</v>
      </c>
      <c r="K254" s="140" t="s">
        <v>14</v>
      </c>
      <c r="L254" s="142" t="s">
        <v>15</v>
      </c>
      <c r="M254" s="108"/>
    </row>
    <row r="255" spans="1:13" x14ac:dyDescent="0.2">
      <c r="A255" s="109" t="s">
        <v>16</v>
      </c>
      <c r="B255" s="150"/>
      <c r="C255" s="152"/>
      <c r="D255" s="154"/>
      <c r="E255" s="135"/>
      <c r="F255" s="137"/>
      <c r="G255" s="135"/>
      <c r="H255" s="137"/>
      <c r="I255" s="135"/>
      <c r="J255" s="139"/>
      <c r="K255" s="141"/>
      <c r="L255" s="143"/>
      <c r="M255" s="108"/>
    </row>
    <row r="256" spans="1:13" ht="39.950000000000003" customHeight="1" x14ac:dyDescent="0.2">
      <c r="A256" s="110">
        <v>102</v>
      </c>
      <c r="B256" s="110" t="s">
        <v>277</v>
      </c>
      <c r="C256" s="110" t="s">
        <v>278</v>
      </c>
      <c r="D256" s="26" t="s">
        <v>49</v>
      </c>
      <c r="E256" s="28">
        <v>3546</v>
      </c>
      <c r="F256" s="31">
        <v>20000</v>
      </c>
      <c r="G256" s="29"/>
      <c r="H256" s="121"/>
      <c r="I256" s="29"/>
      <c r="J256" s="29"/>
      <c r="K256" s="46">
        <f t="shared" ref="K256:K264" si="22">SUM(E256:F256)-SUM(G256:J256)</f>
        <v>23546</v>
      </c>
      <c r="L256" s="85"/>
      <c r="M256" s="114">
        <v>1</v>
      </c>
    </row>
    <row r="257" spans="1:13" ht="39.950000000000003" customHeight="1" x14ac:dyDescent="0.2">
      <c r="A257" s="110">
        <v>102</v>
      </c>
      <c r="B257" s="110" t="s">
        <v>279</v>
      </c>
      <c r="C257" s="110" t="s">
        <v>280</v>
      </c>
      <c r="D257" s="26" t="s">
        <v>49</v>
      </c>
      <c r="E257" s="28">
        <v>2707</v>
      </c>
      <c r="F257" s="31">
        <v>20000</v>
      </c>
      <c r="G257" s="29"/>
      <c r="H257" s="46"/>
      <c r="I257" s="29"/>
      <c r="J257" s="29"/>
      <c r="K257" s="46">
        <f t="shared" si="22"/>
        <v>22707</v>
      </c>
      <c r="L257" s="85"/>
      <c r="M257" s="114">
        <v>1</v>
      </c>
    </row>
    <row r="258" spans="1:13" ht="39.950000000000003" customHeight="1" x14ac:dyDescent="0.2">
      <c r="A258" s="110">
        <v>102</v>
      </c>
      <c r="B258" s="110" t="s">
        <v>281</v>
      </c>
      <c r="C258" s="110" t="s">
        <v>282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4">
        <v>1</v>
      </c>
    </row>
    <row r="259" spans="1:13" ht="39.950000000000003" customHeight="1" x14ac:dyDescent="0.2">
      <c r="A259" s="110">
        <v>102</v>
      </c>
      <c r="B259" s="110" t="s">
        <v>283</v>
      </c>
      <c r="C259" s="110" t="s">
        <v>284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4">
        <v>1</v>
      </c>
    </row>
    <row r="260" spans="1:13" ht="39.950000000000003" customHeight="1" x14ac:dyDescent="0.2">
      <c r="A260" s="110">
        <v>102</v>
      </c>
      <c r="B260" s="110" t="s">
        <v>285</v>
      </c>
      <c r="C260" s="110" t="s">
        <v>286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4">
        <v>1</v>
      </c>
    </row>
    <row r="261" spans="1:13" ht="39.950000000000003" customHeight="1" x14ac:dyDescent="0.2">
      <c r="A261" s="110"/>
      <c r="B261" s="110"/>
      <c r="C261" s="110"/>
      <c r="D261" s="26"/>
      <c r="E261" s="28"/>
      <c r="F261" s="31"/>
      <c r="G261" s="29"/>
      <c r="H261" s="46"/>
      <c r="I261" s="29"/>
      <c r="J261" s="29"/>
      <c r="K261" s="46">
        <f t="shared" si="22"/>
        <v>0</v>
      </c>
      <c r="L261" s="85"/>
      <c r="M261" s="114"/>
    </row>
    <row r="262" spans="1:13" ht="39.950000000000003" customHeight="1" x14ac:dyDescent="0.2">
      <c r="A262" s="132"/>
      <c r="B262" s="132"/>
      <c r="C262" s="131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4"/>
    </row>
    <row r="263" spans="1:13" ht="39.950000000000003" customHeight="1" x14ac:dyDescent="0.2">
      <c r="A263" s="110"/>
      <c r="B263" s="110"/>
      <c r="C263" s="110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4"/>
    </row>
    <row r="264" spans="1:13" ht="39.950000000000003" customHeight="1" x14ac:dyDescent="0.2">
      <c r="A264" s="110"/>
      <c r="B264" s="110"/>
      <c r="C264" s="130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4"/>
    </row>
    <row r="265" spans="1:13" ht="13.5" thickBot="1" x14ac:dyDescent="0.25">
      <c r="D265" s="49" t="s">
        <v>18</v>
      </c>
      <c r="E265" s="88">
        <f>SUM(E256:E264)</f>
        <v>25900</v>
      </c>
      <c r="F265" s="88">
        <f>SUM(F256:F264)</f>
        <v>40000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28">
        <f t="shared" si="24"/>
        <v>0</v>
      </c>
      <c r="K265" s="88">
        <f>SUM(K256:K264)</f>
        <v>65900</v>
      </c>
      <c r="L265" s="87"/>
      <c r="M265" s="112">
        <f>SUM(M256:M264)</f>
        <v>5</v>
      </c>
    </row>
    <row r="266" spans="1:13" x14ac:dyDescent="0.2">
      <c r="D266" s="63"/>
      <c r="E266" s="112"/>
      <c r="F266" s="112"/>
      <c r="G266" s="112"/>
      <c r="H266" s="112"/>
      <c r="I266" s="112"/>
      <c r="J266" s="112"/>
      <c r="K266" s="112"/>
      <c r="L266" s="87"/>
      <c r="M266" s="112"/>
    </row>
    <row r="267" spans="1:13" x14ac:dyDescent="0.2">
      <c r="M267" s="108"/>
    </row>
    <row r="268" spans="1:13" ht="13.5" customHeight="1" x14ac:dyDescent="0.2">
      <c r="E268" s="115">
        <f>E19+E41+E65+E90+E113+E136+E159+E184+E203+E222+F222+E244+F244+E265+F265</f>
        <v>592025</v>
      </c>
      <c r="F268" s="115">
        <f>F19+F41+F65+F90+F113+F136+F159+F203</f>
        <v>0</v>
      </c>
      <c r="G268" s="115">
        <f>G19+G41+G65+G90+G113+G136+G159+G203</f>
        <v>0</v>
      </c>
      <c r="H268" s="115">
        <f>H19+H41+H65+H90+H113+H136+H159+H203+H222+H244+H265</f>
        <v>0</v>
      </c>
      <c r="I268" s="115">
        <f>I19+I41+I65+I90+I113+I136+I159+I203</f>
        <v>0</v>
      </c>
      <c r="J268" s="115">
        <f>J19+J41+J65+J90+J113+J136+J159+J203</f>
        <v>0</v>
      </c>
      <c r="K268" s="115">
        <f>K19+K41+K65+K90+K113+K136+K159+K184+K203+K222+K244+K265</f>
        <v>592025</v>
      </c>
      <c r="L268" s="116">
        <f>M268</f>
        <v>124</v>
      </c>
      <c r="M268" s="115">
        <f>M19+M41+M65+M90+M113+M136+M159+M184+M203+M222+M244+M265</f>
        <v>124</v>
      </c>
    </row>
    <row r="269" spans="1:13" x14ac:dyDescent="0.2">
      <c r="D269" s="117" t="s">
        <v>210</v>
      </c>
      <c r="E269" s="118">
        <f>E268+F268</f>
        <v>592025</v>
      </c>
      <c r="F269" s="119"/>
      <c r="H269" s="117" t="s">
        <v>211</v>
      </c>
      <c r="J269" s="112">
        <f>G268+H268+I268+J268</f>
        <v>0</v>
      </c>
      <c r="M269" s="105"/>
    </row>
    <row r="270" spans="1:13" x14ac:dyDescent="0.2">
      <c r="M270" s="105"/>
    </row>
    <row r="345" spans="11:11" x14ac:dyDescent="0.2">
      <c r="K345" s="94" t="s">
        <v>212</v>
      </c>
    </row>
  </sheetData>
  <sheetProtection selectLockedCells="1" selectUnlockedCells="1"/>
  <mergeCells count="192"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QUINCENA OCTUBRE </vt:lpstr>
      <vt:lpstr>'2DA QUINCENA OCTUBRE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2024-10-29T15:22:09Z</cp:lastPrinted>
  <dcterms:created xsi:type="dcterms:W3CDTF">2022-01-28T17:30:25Z</dcterms:created>
  <dcterms:modified xsi:type="dcterms:W3CDTF">2025-01-24T17:44:24Z</dcterms:modified>
</cp:coreProperties>
</file>